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 класс" sheetId="1" r:id="rId1"/>
  </sheets>
  <definedNames/>
  <calcPr fullCalcOnLoad="1"/>
</workbook>
</file>

<file path=xl/sharedStrings.xml><?xml version="1.0" encoding="utf-8"?>
<sst xmlns="http://schemas.openxmlformats.org/spreadsheetml/2006/main" count="183" uniqueCount="85">
  <si>
    <t>№ п/п</t>
  </si>
  <si>
    <t>Ф.И. участника</t>
  </si>
  <si>
    <t>Команда</t>
  </si>
  <si>
    <t>Гафуров Эльдар</t>
  </si>
  <si>
    <t>Кашин Алексей</t>
  </si>
  <si>
    <t>Колосов Иван</t>
  </si>
  <si>
    <t>Семёнов Владимир</t>
  </si>
  <si>
    <t>Хайруллин Вячеслав</t>
  </si>
  <si>
    <t>Кузьмин Алексей</t>
  </si>
  <si>
    <t>Ибрагимов Амаль</t>
  </si>
  <si>
    <t>Коснырева Карина</t>
  </si>
  <si>
    <t>Козловцев Сергей</t>
  </si>
  <si>
    <t>Кулаков Сергей</t>
  </si>
  <si>
    <t>Мезенцев Данила</t>
  </si>
  <si>
    <t>Набиева Яна</t>
  </si>
  <si>
    <t>Ровейн Артём</t>
  </si>
  <si>
    <t>Самситдинова Аделина</t>
  </si>
  <si>
    <t>Чернова Мария</t>
  </si>
  <si>
    <t>Шангараев Алексей</t>
  </si>
  <si>
    <t>Ярчевский Евгений</t>
  </si>
  <si>
    <t>Некрасова Ольга</t>
  </si>
  <si>
    <t>Орган Павел</t>
  </si>
  <si>
    <t>Фефелова Ксения</t>
  </si>
  <si>
    <t>Токарев Сергей</t>
  </si>
  <si>
    <t>Маханов Денис</t>
  </si>
  <si>
    <t>Стерхов Кирилл</t>
  </si>
  <si>
    <t>Козлов Кирилл</t>
  </si>
  <si>
    <t>Беляков Роман</t>
  </si>
  <si>
    <t>Винокуров Юрий</t>
  </si>
  <si>
    <t>Кудренко Кирилл</t>
  </si>
  <si>
    <t>Белякова Марина</t>
  </si>
  <si>
    <t>ДЮСШ "Родонит" - Лицей 88</t>
  </si>
  <si>
    <t>СЮТУР</t>
  </si>
  <si>
    <t>МАОУ СОШ № 74 "Туристы-74"</t>
  </si>
  <si>
    <t>МОУ СОШ № 18</t>
  </si>
  <si>
    <t>ЦДЮТиЭ "Космос"</t>
  </si>
  <si>
    <t>"А2" г.Челябинск</t>
  </si>
  <si>
    <t>Ярчевский Е.В.</t>
  </si>
  <si>
    <t>ЦДЮТиЭ "Космос"-2</t>
  </si>
  <si>
    <t>Фаезов Р.Ф.</t>
  </si>
  <si>
    <t>ЮУрГУ "Турклуб ЮУрГУ"</t>
  </si>
  <si>
    <t>Городничева В.Г.</t>
  </si>
  <si>
    <t>"Вираж" - ЦДЮТ - Миасс</t>
  </si>
  <si>
    <t>Тагиров И.З.</t>
  </si>
  <si>
    <t>Анисимова Н.А.</t>
  </si>
  <si>
    <t>Наймушина М.Н.</t>
  </si>
  <si>
    <t>Трушникова В.И.</t>
  </si>
  <si>
    <t>Степанов И.В.</t>
  </si>
  <si>
    <t>м</t>
  </si>
  <si>
    <t>д</t>
  </si>
  <si>
    <t>Руководитель</t>
  </si>
  <si>
    <t>Время старта</t>
  </si>
  <si>
    <t>Время финиша</t>
  </si>
  <si>
    <t>Беговое время</t>
  </si>
  <si>
    <t>Открытое Первенство города Челябинска по спортивному туризму на лыжных дистанциях</t>
  </si>
  <si>
    <t>5 февраля 2012 год                                                                                                                                         г.Челябинск, "Голубой карьер"</t>
  </si>
  <si>
    <t>Главный секретарь</t>
  </si>
  <si>
    <t>Осипова М.Н., С1К, г.Челябинск</t>
  </si>
  <si>
    <t>Патрушина Л.И.</t>
  </si>
  <si>
    <t>кмс</t>
  </si>
  <si>
    <t>II</t>
  </si>
  <si>
    <t>III</t>
  </si>
  <si>
    <t>I</t>
  </si>
  <si>
    <t>2 юн.</t>
  </si>
  <si>
    <t>Разряд</t>
  </si>
  <si>
    <t>Отсечка</t>
  </si>
  <si>
    <t>Штрафы на этапах</t>
  </si>
  <si>
    <t>Сумма баллов</t>
  </si>
  <si>
    <t>Сумма штрафного времени</t>
  </si>
  <si>
    <t>Результат</t>
  </si>
  <si>
    <t>место</t>
  </si>
  <si>
    <t>Тонкий лёд</t>
  </si>
  <si>
    <t>ПРОТОКОЛ</t>
  </si>
  <si>
    <t>№ 
уч-ка</t>
  </si>
  <si>
    <t>Подъём</t>
  </si>
  <si>
    <t>Бревно</t>
  </si>
  <si>
    <t>Спуск на ФСУ</t>
  </si>
  <si>
    <t>Подъём в кошках</t>
  </si>
  <si>
    <t>Наклонная</t>
  </si>
  <si>
    <t>дистанция лыжная короткая   3 класс</t>
  </si>
  <si>
    <t>сн.</t>
  </si>
  <si>
    <t>Группа юниоры 16-18 лет</t>
  </si>
  <si>
    <t>Группа юниорки 16-18 лет</t>
  </si>
  <si>
    <t>Группа женщины 19-35 лет</t>
  </si>
  <si>
    <t>Группа мужчины 19-35 лет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</si>
</sst>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;@"/>
  </numFmts>
  <fonts count="3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0" fontId="27" fillId="2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6" borderId="7" applyNumberFormat="0" applyAlignment="0" applyProtection="0"/>
    <xf numFmtId="0" fontId="1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0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2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75" zoomScaleNormal="75" zoomScalePageLayoutView="0" workbookViewId="0" topLeftCell="A16">
      <selection activeCell="V39" sqref="V39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18.57421875" style="0" customWidth="1"/>
    <col min="4" max="4" width="5.28125" style="0" customWidth="1"/>
    <col min="5" max="5" width="0.42578125" style="0" hidden="1" customWidth="1"/>
    <col min="6" max="6" width="15.140625" style="0" customWidth="1"/>
    <col min="7" max="7" width="15.28125" style="0" customWidth="1"/>
    <col min="8" max="8" width="8.7109375" style="0" customWidth="1"/>
    <col min="9" max="9" width="8.28125" style="0" customWidth="1"/>
    <col min="10" max="10" width="8.8515625" style="0" customWidth="1"/>
    <col min="11" max="11" width="8.00390625" style="0" customWidth="1"/>
    <col min="12" max="12" width="4.421875" style="0" customWidth="1"/>
    <col min="13" max="14" width="3.8515625" style="0" customWidth="1"/>
    <col min="15" max="16" width="3.7109375" style="0" customWidth="1"/>
    <col min="17" max="17" width="4.140625" style="0" customWidth="1"/>
    <col min="18" max="18" width="4.421875" style="0" customWidth="1"/>
    <col min="19" max="19" width="8.00390625" style="0" customWidth="1"/>
    <col min="20" max="20" width="8.421875" style="0" customWidth="1"/>
    <col min="21" max="21" width="4.140625" style="0" customWidth="1"/>
  </cols>
  <sheetData>
    <row r="1" spans="1:21" ht="12.75">
      <c r="A1" s="13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3" spans="1:21" ht="15.75">
      <c r="A3" s="14" t="s">
        <v>72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5.75">
      <c r="A4" s="14" t="s">
        <v>79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12.75">
      <c r="A5" s="2"/>
    </row>
    <row r="7" spans="1:21" ht="12.75">
      <c r="A7" s="15" t="s">
        <v>55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2.75">
      <c r="A8" s="16" t="s">
        <v>0</v>
      </c>
      <c r="B8" s="16" t="s">
        <v>73</v>
      </c>
      <c r="C8" s="16" t="s">
        <v>1</v>
      </c>
      <c r="D8" s="21" t="s">
        <v>64</v>
      </c>
      <c r="E8" s="23"/>
      <c r="F8" s="16" t="s">
        <v>2</v>
      </c>
      <c r="G8" s="16" t="s">
        <v>50</v>
      </c>
      <c r="H8" s="16" t="s">
        <v>51</v>
      </c>
      <c r="I8" s="16" t="s">
        <v>52</v>
      </c>
      <c r="J8" s="16" t="s">
        <v>53</v>
      </c>
      <c r="K8" s="12" t="s">
        <v>65</v>
      </c>
      <c r="L8" s="18" t="s">
        <v>66</v>
      </c>
      <c r="M8" s="19"/>
      <c r="N8" s="19"/>
      <c r="O8" s="19"/>
      <c r="P8" s="19"/>
      <c r="Q8" s="20"/>
      <c r="R8" s="12" t="s">
        <v>67</v>
      </c>
      <c r="S8" s="12" t="s">
        <v>68</v>
      </c>
      <c r="T8" s="12" t="s">
        <v>69</v>
      </c>
      <c r="U8" s="12" t="s">
        <v>70</v>
      </c>
    </row>
    <row r="9" spans="1:21" ht="82.5" customHeight="1">
      <c r="A9" s="16"/>
      <c r="B9" s="17"/>
      <c r="C9" s="17"/>
      <c r="D9" s="22"/>
      <c r="E9" s="24"/>
      <c r="F9" s="17"/>
      <c r="G9" s="17"/>
      <c r="H9" s="17"/>
      <c r="I9" s="17"/>
      <c r="J9" s="17"/>
      <c r="K9" s="12"/>
      <c r="L9" s="5" t="s">
        <v>74</v>
      </c>
      <c r="M9" s="5" t="s">
        <v>75</v>
      </c>
      <c r="N9" s="5" t="s">
        <v>76</v>
      </c>
      <c r="O9" s="5" t="s">
        <v>77</v>
      </c>
      <c r="P9" s="5" t="s">
        <v>78</v>
      </c>
      <c r="Q9" s="5" t="s">
        <v>71</v>
      </c>
      <c r="R9" s="12"/>
      <c r="S9" s="12"/>
      <c r="T9" s="12"/>
      <c r="U9" s="12"/>
    </row>
    <row r="10" spans="1:21" ht="15.75">
      <c r="A10" s="26" t="s">
        <v>82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</row>
    <row r="11" spans="1:21" ht="21" customHeight="1">
      <c r="A11" s="7">
        <v>1</v>
      </c>
      <c r="B11" s="6">
        <v>331</v>
      </c>
      <c r="C11" s="3" t="s">
        <v>17</v>
      </c>
      <c r="D11" s="3" t="s">
        <v>60</v>
      </c>
      <c r="E11" s="3" t="s">
        <v>49</v>
      </c>
      <c r="F11" s="4" t="s">
        <v>35</v>
      </c>
      <c r="G11" s="3" t="s">
        <v>58</v>
      </c>
      <c r="H11" s="8">
        <v>0.07291666666666667</v>
      </c>
      <c r="I11" s="8">
        <v>0.08760416666666666</v>
      </c>
      <c r="J11" s="8">
        <f>I11-H11</f>
        <v>0.014687499999999992</v>
      </c>
      <c r="K11" s="8">
        <v>0.0002893518518518519</v>
      </c>
      <c r="L11" s="6">
        <v>0</v>
      </c>
      <c r="M11" s="6">
        <v>0</v>
      </c>
      <c r="N11" s="6">
        <v>0</v>
      </c>
      <c r="O11" s="6">
        <v>0</v>
      </c>
      <c r="P11" s="6">
        <v>3</v>
      </c>
      <c r="Q11" s="6">
        <v>0</v>
      </c>
      <c r="R11" s="6">
        <f>SUM(L11:Q11)</f>
        <v>3</v>
      </c>
      <c r="S11" s="10">
        <f>R11*TIMEVALUE("0:00:15")</f>
        <v>0.0005208333333333333</v>
      </c>
      <c r="T11" s="10">
        <f>J11+S11-K11</f>
        <v>0.014918981481481474</v>
      </c>
      <c r="U11" s="6" t="s">
        <v>62</v>
      </c>
    </row>
    <row r="12" spans="1:21" ht="21" customHeight="1">
      <c r="A12" s="6">
        <v>2</v>
      </c>
      <c r="B12" s="7">
        <v>330</v>
      </c>
      <c r="C12" s="3" t="s">
        <v>10</v>
      </c>
      <c r="D12" s="3" t="s">
        <v>60</v>
      </c>
      <c r="E12" s="3" t="s">
        <v>49</v>
      </c>
      <c r="F12" s="4" t="s">
        <v>35</v>
      </c>
      <c r="G12" s="3" t="s">
        <v>58</v>
      </c>
      <c r="H12" s="8">
        <v>0.08333333333333333</v>
      </c>
      <c r="I12" s="8">
        <v>0.10188657407407407</v>
      </c>
      <c r="J12" s="8">
        <f>I12-H12</f>
        <v>0.018553240740740745</v>
      </c>
      <c r="K12" s="8">
        <v>0.002546296296296296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f>SUM(L12:Q12)</f>
        <v>0</v>
      </c>
      <c r="S12" s="10">
        <f>R12*TIMEVALUE("0:00:15")</f>
        <v>0</v>
      </c>
      <c r="T12" s="10">
        <f>J12+S12-K12</f>
        <v>0.01600694444444445</v>
      </c>
      <c r="U12" s="6" t="s">
        <v>60</v>
      </c>
    </row>
    <row r="13" spans="1:21" ht="21" customHeight="1">
      <c r="A13" s="6">
        <v>3</v>
      </c>
      <c r="B13" s="6">
        <v>315</v>
      </c>
      <c r="C13" s="3" t="s">
        <v>14</v>
      </c>
      <c r="D13" s="3" t="s">
        <v>60</v>
      </c>
      <c r="E13" s="3" t="s">
        <v>49</v>
      </c>
      <c r="F13" s="4" t="s">
        <v>35</v>
      </c>
      <c r="G13" s="3" t="s">
        <v>58</v>
      </c>
      <c r="H13" s="9">
        <v>0.08680555555555557</v>
      </c>
      <c r="I13" s="8">
        <v>0.11243055555555555</v>
      </c>
      <c r="J13" s="8">
        <f>I13-H13</f>
        <v>0.02562499999999998</v>
      </c>
      <c r="K13" s="8">
        <v>0.008333333333333333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f>SUM(L13:Q13)</f>
        <v>0</v>
      </c>
      <c r="S13" s="10">
        <f>R13*TIMEVALUE("0:00:15")</f>
        <v>0</v>
      </c>
      <c r="T13" s="10">
        <f>J13+S13-K13</f>
        <v>0.01729166666666665</v>
      </c>
      <c r="U13" s="6" t="s">
        <v>61</v>
      </c>
    </row>
    <row r="14" spans="1:21" ht="21" customHeight="1">
      <c r="A14" s="7">
        <v>4</v>
      </c>
      <c r="B14" s="7">
        <v>328</v>
      </c>
      <c r="C14" s="3" t="s">
        <v>16</v>
      </c>
      <c r="D14" s="3" t="s">
        <v>60</v>
      </c>
      <c r="E14" s="3" t="s">
        <v>49</v>
      </c>
      <c r="F14" s="4" t="s">
        <v>35</v>
      </c>
      <c r="G14" s="3" t="s">
        <v>58</v>
      </c>
      <c r="H14" s="8">
        <v>0.018055555555555557</v>
      </c>
      <c r="I14" s="8">
        <v>0.03674768518518518</v>
      </c>
      <c r="J14" s="8">
        <f>I14-H14</f>
        <v>0.018692129629629625</v>
      </c>
      <c r="K14" s="8">
        <v>0.00023148148148148146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f>SUM(L14:Q14)</f>
        <v>0</v>
      </c>
      <c r="S14" s="10">
        <f>R14*TIMEVALUE("0:00:15")</f>
        <v>0</v>
      </c>
      <c r="T14" s="10">
        <f>J14+S14-K14</f>
        <v>0.018460648148148143</v>
      </c>
      <c r="U14" s="6">
        <v>4</v>
      </c>
    </row>
    <row r="15" spans="1:21" ht="21" customHeight="1">
      <c r="A15" s="6">
        <v>5</v>
      </c>
      <c r="B15" s="7">
        <v>322</v>
      </c>
      <c r="C15" s="3" t="s">
        <v>30</v>
      </c>
      <c r="D15" s="3" t="s">
        <v>60</v>
      </c>
      <c r="E15" s="3" t="s">
        <v>49</v>
      </c>
      <c r="F15" s="4" t="s">
        <v>42</v>
      </c>
      <c r="G15" s="3" t="s">
        <v>43</v>
      </c>
      <c r="H15" s="8">
        <v>0.006944444444444444</v>
      </c>
      <c r="I15" s="8">
        <v>0.03347222222222222</v>
      </c>
      <c r="J15" s="8">
        <f>I15-H15</f>
        <v>0.02652777777777778</v>
      </c>
      <c r="K15" s="8">
        <v>0.005381944444444445</v>
      </c>
      <c r="L15" s="6">
        <v>0</v>
      </c>
      <c r="M15" s="6">
        <v>0</v>
      </c>
      <c r="N15" s="6">
        <v>0</v>
      </c>
      <c r="O15" s="6">
        <v>0</v>
      </c>
      <c r="P15" s="6">
        <v>10</v>
      </c>
      <c r="Q15" s="6">
        <v>0</v>
      </c>
      <c r="R15" s="6">
        <f>SUM(L15:Q15)</f>
        <v>10</v>
      </c>
      <c r="S15" s="10">
        <f>R15*TIMEVALUE("0:00:15")</f>
        <v>0.0017361111111111112</v>
      </c>
      <c r="T15" s="10">
        <f>J15+S15-K15</f>
        <v>0.022881944444444444</v>
      </c>
      <c r="U15" s="6">
        <v>5</v>
      </c>
    </row>
    <row r="16" spans="1:21" ht="21" customHeight="1">
      <c r="A16" s="26" t="s">
        <v>81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</row>
    <row r="17" spans="1:21" ht="21" customHeight="1">
      <c r="A17" s="7">
        <v>1</v>
      </c>
      <c r="B17" s="6">
        <v>327</v>
      </c>
      <c r="C17" s="3" t="s">
        <v>15</v>
      </c>
      <c r="D17" s="3" t="s">
        <v>60</v>
      </c>
      <c r="E17" s="3" t="s">
        <v>48</v>
      </c>
      <c r="F17" s="4" t="s">
        <v>35</v>
      </c>
      <c r="G17" s="3" t="s">
        <v>58</v>
      </c>
      <c r="H17" s="8">
        <v>0.004166666666666667</v>
      </c>
      <c r="I17" s="8">
        <v>0.017534722222222222</v>
      </c>
      <c r="J17" s="8">
        <f aca="true" t="shared" si="0" ref="J17:J32">I17-H17</f>
        <v>0.013368055555555557</v>
      </c>
      <c r="K17" s="6"/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f aca="true" t="shared" si="1" ref="R17:R32">SUM(L17:Q17)</f>
        <v>0</v>
      </c>
      <c r="S17" s="10">
        <f aca="true" t="shared" si="2" ref="S17:S31">R17*TIMEVALUE("0:00:15")</f>
        <v>0</v>
      </c>
      <c r="T17" s="10">
        <f aca="true" t="shared" si="3" ref="T17:T32">J17+S17-K17</f>
        <v>0.013368055555555557</v>
      </c>
      <c r="U17" s="6" t="s">
        <v>62</v>
      </c>
    </row>
    <row r="18" spans="1:21" ht="21" customHeight="1">
      <c r="A18" s="6">
        <v>2</v>
      </c>
      <c r="B18" s="6">
        <v>313</v>
      </c>
      <c r="C18" s="3" t="s">
        <v>7</v>
      </c>
      <c r="D18" s="3" t="s">
        <v>60</v>
      </c>
      <c r="E18" s="3" t="s">
        <v>48</v>
      </c>
      <c r="F18" s="4" t="s">
        <v>34</v>
      </c>
      <c r="G18" s="3" t="s">
        <v>44</v>
      </c>
      <c r="H18" s="8">
        <v>0.04652777777777778</v>
      </c>
      <c r="I18" s="8">
        <v>0.06174768518518519</v>
      </c>
      <c r="J18" s="8">
        <f t="shared" si="0"/>
        <v>0.015219907407407411</v>
      </c>
      <c r="K18" s="6"/>
      <c r="L18" s="6">
        <v>0</v>
      </c>
      <c r="M18" s="6">
        <v>0</v>
      </c>
      <c r="N18" s="6">
        <v>0</v>
      </c>
      <c r="O18" s="6">
        <v>3</v>
      </c>
      <c r="P18" s="6">
        <v>0</v>
      </c>
      <c r="Q18" s="6">
        <v>0</v>
      </c>
      <c r="R18" s="6">
        <f t="shared" si="1"/>
        <v>3</v>
      </c>
      <c r="S18" s="10">
        <f t="shared" si="2"/>
        <v>0.0005208333333333333</v>
      </c>
      <c r="T18" s="10">
        <f t="shared" si="3"/>
        <v>0.015740740740740746</v>
      </c>
      <c r="U18" s="6" t="s">
        <v>60</v>
      </c>
    </row>
    <row r="19" spans="1:21" ht="21" customHeight="1">
      <c r="A19" s="7">
        <v>3</v>
      </c>
      <c r="B19" s="6">
        <v>317</v>
      </c>
      <c r="C19" s="3" t="s">
        <v>25</v>
      </c>
      <c r="D19" s="3" t="s">
        <v>60</v>
      </c>
      <c r="E19" s="3" t="s">
        <v>48</v>
      </c>
      <c r="F19" s="4" t="s">
        <v>40</v>
      </c>
      <c r="G19" s="3" t="s">
        <v>41</v>
      </c>
      <c r="H19" s="8">
        <v>0.011111111111111112</v>
      </c>
      <c r="I19" s="8">
        <v>0.02693287037037037</v>
      </c>
      <c r="J19" s="8">
        <f t="shared" si="0"/>
        <v>0.015821759259259258</v>
      </c>
      <c r="K19" s="6"/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3</v>
      </c>
      <c r="R19" s="6">
        <f t="shared" si="1"/>
        <v>3</v>
      </c>
      <c r="S19" s="10">
        <f t="shared" si="2"/>
        <v>0.0005208333333333333</v>
      </c>
      <c r="T19" s="10">
        <f t="shared" si="3"/>
        <v>0.016342592592592593</v>
      </c>
      <c r="U19" s="6" t="s">
        <v>61</v>
      </c>
    </row>
    <row r="20" spans="1:21" ht="21" customHeight="1">
      <c r="A20" s="6">
        <v>4</v>
      </c>
      <c r="B20" s="7">
        <v>316</v>
      </c>
      <c r="C20" s="3" t="s">
        <v>23</v>
      </c>
      <c r="D20" s="3" t="s">
        <v>60</v>
      </c>
      <c r="E20" s="3" t="s">
        <v>48</v>
      </c>
      <c r="F20" s="4" t="s">
        <v>38</v>
      </c>
      <c r="G20" s="3" t="s">
        <v>39</v>
      </c>
      <c r="H20" s="8">
        <v>0.004166666666666667</v>
      </c>
      <c r="I20" s="8">
        <v>0.023877314814814813</v>
      </c>
      <c r="J20" s="8">
        <f t="shared" si="0"/>
        <v>0.019710648148148147</v>
      </c>
      <c r="K20" s="11">
        <v>0.002199074074074074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3</v>
      </c>
      <c r="R20" s="6">
        <f t="shared" si="1"/>
        <v>4</v>
      </c>
      <c r="S20" s="10">
        <f t="shared" si="2"/>
        <v>0.0006944444444444445</v>
      </c>
      <c r="T20" s="10">
        <f t="shared" si="3"/>
        <v>0.018206018518518517</v>
      </c>
      <c r="U20" s="6">
        <v>4</v>
      </c>
    </row>
    <row r="21" spans="1:21" ht="21" customHeight="1">
      <c r="A21" s="7">
        <v>5</v>
      </c>
      <c r="B21" s="6">
        <v>323</v>
      </c>
      <c r="C21" s="3" t="s">
        <v>18</v>
      </c>
      <c r="D21" s="3" t="s">
        <v>61</v>
      </c>
      <c r="E21" s="3" t="s">
        <v>48</v>
      </c>
      <c r="F21" s="4" t="s">
        <v>35</v>
      </c>
      <c r="G21" s="3" t="s">
        <v>58</v>
      </c>
      <c r="H21" s="8">
        <v>0.05069444444444445</v>
      </c>
      <c r="I21" s="8">
        <v>0.06908564814814815</v>
      </c>
      <c r="J21" s="8">
        <f t="shared" si="0"/>
        <v>0.018391203703703694</v>
      </c>
      <c r="K21" s="6"/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f t="shared" si="1"/>
        <v>0</v>
      </c>
      <c r="S21" s="10">
        <f t="shared" si="2"/>
        <v>0</v>
      </c>
      <c r="T21" s="10">
        <f t="shared" si="3"/>
        <v>0.018391203703703694</v>
      </c>
      <c r="U21" s="6">
        <v>5</v>
      </c>
    </row>
    <row r="22" spans="1:21" ht="21" customHeight="1">
      <c r="A22" s="6">
        <v>6</v>
      </c>
      <c r="B22" s="7">
        <v>334</v>
      </c>
      <c r="C22" s="3" t="s">
        <v>27</v>
      </c>
      <c r="D22" s="3" t="s">
        <v>60</v>
      </c>
      <c r="E22" s="3" t="s">
        <v>48</v>
      </c>
      <c r="F22" s="4" t="s">
        <v>40</v>
      </c>
      <c r="G22" s="3" t="s">
        <v>41</v>
      </c>
      <c r="H22" s="8">
        <v>0.042361111111111106</v>
      </c>
      <c r="I22" s="8">
        <v>0.059548611111111115</v>
      </c>
      <c r="J22" s="8">
        <f t="shared" si="0"/>
        <v>0.01718750000000001</v>
      </c>
      <c r="K22" s="6"/>
      <c r="L22" s="6">
        <v>0</v>
      </c>
      <c r="M22" s="6">
        <v>0</v>
      </c>
      <c r="N22" s="6">
        <v>0</v>
      </c>
      <c r="O22" s="6">
        <v>1</v>
      </c>
      <c r="P22" s="6">
        <v>6</v>
      </c>
      <c r="Q22" s="6">
        <v>0</v>
      </c>
      <c r="R22" s="6">
        <f t="shared" si="1"/>
        <v>7</v>
      </c>
      <c r="S22" s="10">
        <f t="shared" si="2"/>
        <v>0.0012152777777777778</v>
      </c>
      <c r="T22" s="10">
        <f t="shared" si="3"/>
        <v>0.018402777777777785</v>
      </c>
      <c r="U22" s="6">
        <v>6</v>
      </c>
    </row>
    <row r="23" spans="1:21" ht="21" customHeight="1">
      <c r="A23" s="7">
        <v>7</v>
      </c>
      <c r="B23" s="6">
        <v>325</v>
      </c>
      <c r="C23" s="3" t="s">
        <v>9</v>
      </c>
      <c r="D23" s="3" t="s">
        <v>60</v>
      </c>
      <c r="E23" s="3" t="s">
        <v>48</v>
      </c>
      <c r="F23" s="4" t="s">
        <v>35</v>
      </c>
      <c r="G23" s="3" t="s">
        <v>58</v>
      </c>
      <c r="H23" s="8">
        <v>0.06458333333333334</v>
      </c>
      <c r="I23" s="8">
        <v>0.08283564814814814</v>
      </c>
      <c r="J23" s="8">
        <f t="shared" si="0"/>
        <v>0.018252314814814805</v>
      </c>
      <c r="K23" s="6"/>
      <c r="L23" s="6">
        <v>0</v>
      </c>
      <c r="M23" s="6">
        <v>0</v>
      </c>
      <c r="N23" s="6">
        <v>0</v>
      </c>
      <c r="O23" s="6">
        <v>0</v>
      </c>
      <c r="P23" s="6">
        <v>6</v>
      </c>
      <c r="Q23" s="6">
        <v>0</v>
      </c>
      <c r="R23" s="6">
        <f t="shared" si="1"/>
        <v>6</v>
      </c>
      <c r="S23" s="10">
        <f t="shared" si="2"/>
        <v>0.0010416666666666667</v>
      </c>
      <c r="T23" s="10">
        <f t="shared" si="3"/>
        <v>0.01929398148148147</v>
      </c>
      <c r="U23" s="6">
        <v>7</v>
      </c>
    </row>
    <row r="24" spans="1:21" ht="21" customHeight="1">
      <c r="A24" s="6">
        <v>8</v>
      </c>
      <c r="B24" s="7">
        <v>312</v>
      </c>
      <c r="C24" s="3" t="s">
        <v>6</v>
      </c>
      <c r="D24" s="3" t="s">
        <v>61</v>
      </c>
      <c r="E24" s="6" t="s">
        <v>48</v>
      </c>
      <c r="F24" s="4" t="s">
        <v>33</v>
      </c>
      <c r="G24" s="3" t="s">
        <v>45</v>
      </c>
      <c r="H24" s="8">
        <v>0.08333333333333333</v>
      </c>
      <c r="I24" s="8">
        <v>0.1092361111111111</v>
      </c>
      <c r="J24" s="8">
        <f t="shared" si="0"/>
        <v>0.025902777777777775</v>
      </c>
      <c r="K24" s="8">
        <v>0.004166666666666667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f t="shared" si="1"/>
        <v>0</v>
      </c>
      <c r="S24" s="10">
        <f t="shared" si="2"/>
        <v>0</v>
      </c>
      <c r="T24" s="10">
        <f t="shared" si="3"/>
        <v>0.02173611111111111</v>
      </c>
      <c r="U24" s="6">
        <v>8</v>
      </c>
    </row>
    <row r="25" spans="1:21" ht="21" customHeight="1">
      <c r="A25" s="7">
        <v>9</v>
      </c>
      <c r="B25" s="7">
        <v>320</v>
      </c>
      <c r="C25" s="3" t="s">
        <v>11</v>
      </c>
      <c r="D25" s="3" t="s">
        <v>60</v>
      </c>
      <c r="E25" s="3" t="s">
        <v>48</v>
      </c>
      <c r="F25" s="4" t="s">
        <v>35</v>
      </c>
      <c r="G25" s="3" t="s">
        <v>58</v>
      </c>
      <c r="H25" s="8">
        <v>0.001365740740740741</v>
      </c>
      <c r="I25" s="8">
        <v>0.02273148148148148</v>
      </c>
      <c r="J25" s="8">
        <f t="shared" si="0"/>
        <v>0.02136574074074074</v>
      </c>
      <c r="K25" s="6"/>
      <c r="L25" s="6">
        <v>0</v>
      </c>
      <c r="M25" s="6">
        <v>0</v>
      </c>
      <c r="N25" s="6">
        <v>0</v>
      </c>
      <c r="O25" s="6">
        <v>0</v>
      </c>
      <c r="P25" s="6">
        <v>6</v>
      </c>
      <c r="Q25" s="6">
        <v>0</v>
      </c>
      <c r="R25" s="6">
        <f t="shared" si="1"/>
        <v>6</v>
      </c>
      <c r="S25" s="10">
        <f t="shared" si="2"/>
        <v>0.0010416666666666667</v>
      </c>
      <c r="T25" s="10">
        <f t="shared" si="3"/>
        <v>0.022407407407407407</v>
      </c>
      <c r="U25" s="6">
        <v>9</v>
      </c>
    </row>
    <row r="26" spans="1:21" ht="21" customHeight="1">
      <c r="A26" s="6">
        <v>10</v>
      </c>
      <c r="B26" s="6">
        <v>329</v>
      </c>
      <c r="C26" s="3" t="s">
        <v>13</v>
      </c>
      <c r="D26" s="3" t="s">
        <v>60</v>
      </c>
      <c r="E26" s="3" t="s">
        <v>48</v>
      </c>
      <c r="F26" s="4" t="s">
        <v>35</v>
      </c>
      <c r="G26" s="3" t="s">
        <v>58</v>
      </c>
      <c r="H26" s="8">
        <v>0.006944444444444444</v>
      </c>
      <c r="I26" s="8">
        <v>0.032199074074074074</v>
      </c>
      <c r="J26" s="8">
        <f t="shared" si="0"/>
        <v>0.02525462962962963</v>
      </c>
      <c r="K26" s="8">
        <v>0.002025462962962963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f t="shared" si="1"/>
        <v>0</v>
      </c>
      <c r="S26" s="10">
        <f t="shared" si="2"/>
        <v>0</v>
      </c>
      <c r="T26" s="10">
        <f t="shared" si="3"/>
        <v>0.02322916666666667</v>
      </c>
      <c r="U26" s="6">
        <v>10</v>
      </c>
    </row>
    <row r="27" spans="1:21" ht="21" customHeight="1">
      <c r="A27" s="7">
        <v>11</v>
      </c>
      <c r="B27" s="7">
        <v>314</v>
      </c>
      <c r="C27" s="3" t="s">
        <v>5</v>
      </c>
      <c r="D27" s="3" t="s">
        <v>60</v>
      </c>
      <c r="E27" s="3" t="s">
        <v>48</v>
      </c>
      <c r="F27" s="4" t="s">
        <v>32</v>
      </c>
      <c r="G27" s="3" t="s">
        <v>46</v>
      </c>
      <c r="H27" s="8">
        <v>0</v>
      </c>
      <c r="I27" s="8">
        <v>0.028819444444444443</v>
      </c>
      <c r="J27" s="8">
        <f t="shared" si="0"/>
        <v>0.028819444444444443</v>
      </c>
      <c r="K27" s="8">
        <v>0.002314814814814815</v>
      </c>
      <c r="L27" s="6">
        <v>0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6">
        <f t="shared" si="1"/>
        <v>1</v>
      </c>
      <c r="S27" s="10">
        <f t="shared" si="2"/>
        <v>0.00017361111111111112</v>
      </c>
      <c r="T27" s="10">
        <f t="shared" si="3"/>
        <v>0.02667824074074074</v>
      </c>
      <c r="U27" s="6">
        <v>11</v>
      </c>
    </row>
    <row r="28" spans="1:21" ht="21" customHeight="1">
      <c r="A28" s="6">
        <v>12</v>
      </c>
      <c r="B28" s="6">
        <v>311</v>
      </c>
      <c r="C28" s="3" t="s">
        <v>3</v>
      </c>
      <c r="D28" s="3" t="s">
        <v>60</v>
      </c>
      <c r="E28" s="3" t="s">
        <v>48</v>
      </c>
      <c r="F28" s="4" t="s">
        <v>31</v>
      </c>
      <c r="G28" s="3" t="s">
        <v>47</v>
      </c>
      <c r="H28" s="8">
        <v>0.011111111111111112</v>
      </c>
      <c r="I28" s="8">
        <v>0.03900462962962963</v>
      </c>
      <c r="J28" s="8">
        <f t="shared" si="0"/>
        <v>0.02789351851851852</v>
      </c>
      <c r="K28" s="6"/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f t="shared" si="1"/>
        <v>1</v>
      </c>
      <c r="S28" s="10">
        <f t="shared" si="2"/>
        <v>0.00017361111111111112</v>
      </c>
      <c r="T28" s="10">
        <f t="shared" si="3"/>
        <v>0.02806712962962963</v>
      </c>
      <c r="U28" s="6">
        <v>12</v>
      </c>
    </row>
    <row r="29" spans="1:21" ht="21" customHeight="1">
      <c r="A29" s="7">
        <v>13</v>
      </c>
      <c r="B29" s="7">
        <v>318</v>
      </c>
      <c r="C29" s="3" t="s">
        <v>29</v>
      </c>
      <c r="D29" s="3" t="s">
        <v>60</v>
      </c>
      <c r="E29" s="3" t="s">
        <v>48</v>
      </c>
      <c r="F29" s="4" t="s">
        <v>42</v>
      </c>
      <c r="G29" s="3" t="s">
        <v>43</v>
      </c>
      <c r="H29" s="8">
        <v>0.018055555555555557</v>
      </c>
      <c r="I29" s="8">
        <v>0.04659722222222223</v>
      </c>
      <c r="J29" s="8">
        <f t="shared" si="0"/>
        <v>0.02854166666666667</v>
      </c>
      <c r="K29" s="6"/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f t="shared" si="1"/>
        <v>0</v>
      </c>
      <c r="S29" s="10">
        <f t="shared" si="2"/>
        <v>0</v>
      </c>
      <c r="T29" s="10">
        <f t="shared" si="3"/>
        <v>0.02854166666666667</v>
      </c>
      <c r="U29" s="6">
        <v>13</v>
      </c>
    </row>
    <row r="30" spans="1:21" ht="21" customHeight="1">
      <c r="A30" s="6">
        <v>14</v>
      </c>
      <c r="B30" s="7">
        <v>332</v>
      </c>
      <c r="C30" s="3" t="s">
        <v>12</v>
      </c>
      <c r="D30" s="3" t="s">
        <v>60</v>
      </c>
      <c r="E30" s="3" t="s">
        <v>48</v>
      </c>
      <c r="F30" s="4" t="s">
        <v>35</v>
      </c>
      <c r="G30" s="3" t="s">
        <v>58</v>
      </c>
      <c r="H30" s="8">
        <v>0.03819444444444444</v>
      </c>
      <c r="I30" s="8">
        <v>0.06635416666666666</v>
      </c>
      <c r="J30" s="8">
        <f t="shared" si="0"/>
        <v>0.028159722222222218</v>
      </c>
      <c r="K30" s="6"/>
      <c r="L30" s="6">
        <v>0</v>
      </c>
      <c r="M30" s="6">
        <v>0</v>
      </c>
      <c r="N30" s="6">
        <v>0</v>
      </c>
      <c r="O30" s="6">
        <v>0</v>
      </c>
      <c r="P30" s="6">
        <v>3</v>
      </c>
      <c r="Q30" s="6">
        <v>0</v>
      </c>
      <c r="R30" s="6">
        <f t="shared" si="1"/>
        <v>3</v>
      </c>
      <c r="S30" s="10">
        <f t="shared" si="2"/>
        <v>0.0005208333333333333</v>
      </c>
      <c r="T30" s="10">
        <f t="shared" si="3"/>
        <v>0.028680555555555553</v>
      </c>
      <c r="U30" s="6">
        <v>14</v>
      </c>
    </row>
    <row r="31" spans="1:21" ht="21" customHeight="1">
      <c r="A31" s="7">
        <v>15</v>
      </c>
      <c r="B31" s="6">
        <v>321</v>
      </c>
      <c r="C31" s="3" t="s">
        <v>26</v>
      </c>
      <c r="D31" s="3" t="s">
        <v>61</v>
      </c>
      <c r="E31" s="3" t="s">
        <v>48</v>
      </c>
      <c r="F31" s="4" t="s">
        <v>40</v>
      </c>
      <c r="G31" s="3" t="s">
        <v>41</v>
      </c>
      <c r="H31" s="8">
        <v>0.05347222222222222</v>
      </c>
      <c r="I31" s="8">
        <v>0.08034722222222222</v>
      </c>
      <c r="J31" s="8">
        <f t="shared" si="0"/>
        <v>0.026875000000000003</v>
      </c>
      <c r="K31" s="6"/>
      <c r="L31" s="6">
        <v>0</v>
      </c>
      <c r="M31" s="6">
        <v>0</v>
      </c>
      <c r="N31" s="6">
        <v>0</v>
      </c>
      <c r="O31" s="6">
        <v>0</v>
      </c>
      <c r="P31" s="6">
        <v>13</v>
      </c>
      <c r="Q31" s="6">
        <v>0</v>
      </c>
      <c r="R31" s="6">
        <f t="shared" si="1"/>
        <v>13</v>
      </c>
      <c r="S31" s="10">
        <f t="shared" si="2"/>
        <v>0.0022569444444444447</v>
      </c>
      <c r="T31" s="10">
        <f t="shared" si="3"/>
        <v>0.029131944444444446</v>
      </c>
      <c r="U31" s="6">
        <v>15</v>
      </c>
    </row>
    <row r="32" spans="1:21" ht="21" customHeight="1">
      <c r="A32" s="6">
        <v>16</v>
      </c>
      <c r="B32" s="6">
        <v>319</v>
      </c>
      <c r="C32" s="3" t="s">
        <v>8</v>
      </c>
      <c r="D32" s="3" t="s">
        <v>63</v>
      </c>
      <c r="E32" s="3" t="s">
        <v>48</v>
      </c>
      <c r="F32" s="4" t="s">
        <v>34</v>
      </c>
      <c r="G32" s="3" t="s">
        <v>44</v>
      </c>
      <c r="H32" s="8">
        <v>0.07777777777777778</v>
      </c>
      <c r="I32" s="8">
        <v>0.10625</v>
      </c>
      <c r="J32" s="8">
        <f t="shared" si="0"/>
        <v>0.028472222222222218</v>
      </c>
      <c r="K32" s="8">
        <v>0.003298611111111111</v>
      </c>
      <c r="L32" s="6">
        <v>0</v>
      </c>
      <c r="M32" s="6">
        <v>0</v>
      </c>
      <c r="N32" s="6" t="s">
        <v>80</v>
      </c>
      <c r="O32" s="6">
        <v>0</v>
      </c>
      <c r="P32" s="6">
        <v>0</v>
      </c>
      <c r="Q32" s="6">
        <v>0</v>
      </c>
      <c r="R32" s="6">
        <f t="shared" si="1"/>
        <v>0</v>
      </c>
      <c r="S32" s="10">
        <v>0.020833333333333332</v>
      </c>
      <c r="T32" s="10">
        <f t="shared" si="3"/>
        <v>0.046006944444444434</v>
      </c>
      <c r="U32" s="6">
        <v>16</v>
      </c>
    </row>
    <row r="33" spans="1:21" ht="17.25" customHeight="1">
      <c r="A33" s="26" t="s">
        <v>83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8"/>
    </row>
    <row r="34" spans="1:21" ht="21" customHeight="1">
      <c r="A34" s="6">
        <v>1</v>
      </c>
      <c r="B34" s="6">
        <v>339</v>
      </c>
      <c r="C34" s="3" t="s">
        <v>20</v>
      </c>
      <c r="D34" s="3" t="s">
        <v>59</v>
      </c>
      <c r="E34" s="3" t="s">
        <v>49</v>
      </c>
      <c r="F34" s="4" t="s">
        <v>36</v>
      </c>
      <c r="G34" s="3" t="s">
        <v>37</v>
      </c>
      <c r="H34" s="8">
        <v>0.034722222222222224</v>
      </c>
      <c r="I34" s="8">
        <v>0.04875</v>
      </c>
      <c r="J34" s="8">
        <f>I34-H34</f>
        <v>0.014027777777777778</v>
      </c>
      <c r="K34" s="6"/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f>SUM(L34:Q34)</f>
        <v>0</v>
      </c>
      <c r="S34" s="10">
        <f>R34*TIMEVALUE("0:00:15")</f>
        <v>0</v>
      </c>
      <c r="T34" s="10">
        <f>J34+S34-K34</f>
        <v>0.014027777777777778</v>
      </c>
      <c r="U34" s="6" t="s">
        <v>62</v>
      </c>
    </row>
    <row r="35" spans="1:21" ht="21" customHeight="1">
      <c r="A35" s="6">
        <v>3</v>
      </c>
      <c r="B35" s="6">
        <v>342</v>
      </c>
      <c r="C35" s="3" t="s">
        <v>22</v>
      </c>
      <c r="D35" s="3" t="s">
        <v>62</v>
      </c>
      <c r="E35" s="3" t="s">
        <v>49</v>
      </c>
      <c r="F35" s="4" t="s">
        <v>36</v>
      </c>
      <c r="G35" s="3" t="s">
        <v>37</v>
      </c>
      <c r="H35" s="8">
        <v>0.03819444444444444</v>
      </c>
      <c r="I35" s="8">
        <v>0.052569444444444446</v>
      </c>
      <c r="J35" s="8">
        <f>I35-H35</f>
        <v>0.014375000000000006</v>
      </c>
      <c r="K35" s="6"/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f>SUM(L35:Q35)</f>
        <v>0</v>
      </c>
      <c r="S35" s="10">
        <f>R35*TIMEVALUE("0:00:15")</f>
        <v>0</v>
      </c>
      <c r="T35" s="10">
        <f>J35+S35-K35</f>
        <v>0.014375000000000006</v>
      </c>
      <c r="U35" s="6" t="s">
        <v>60</v>
      </c>
    </row>
    <row r="36" spans="1:21" ht="21" customHeight="1">
      <c r="A36" s="26" t="s">
        <v>84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8"/>
    </row>
    <row r="37" spans="1:21" ht="21" customHeight="1">
      <c r="A37" s="6">
        <v>1</v>
      </c>
      <c r="B37" s="6">
        <v>335</v>
      </c>
      <c r="C37" s="3" t="s">
        <v>19</v>
      </c>
      <c r="D37" s="3" t="s">
        <v>59</v>
      </c>
      <c r="E37" s="3" t="s">
        <v>48</v>
      </c>
      <c r="F37" s="4" t="s">
        <v>36</v>
      </c>
      <c r="G37" s="3" t="s">
        <v>37</v>
      </c>
      <c r="H37" s="8">
        <v>0.034722222222222224</v>
      </c>
      <c r="I37" s="8">
        <v>0.04421296296296296</v>
      </c>
      <c r="J37" s="8">
        <f>I37-H37</f>
        <v>0.009490740740740737</v>
      </c>
      <c r="K37" s="6"/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f>SUM(L37:Q37)</f>
        <v>0</v>
      </c>
      <c r="S37" s="10">
        <f>R37*TIMEVALUE("0:00:15")</f>
        <v>0</v>
      </c>
      <c r="T37" s="10">
        <f>J37+S37-K37</f>
        <v>0.009490740740740737</v>
      </c>
      <c r="U37" s="6" t="s">
        <v>62</v>
      </c>
    </row>
    <row r="38" spans="1:21" ht="21" customHeight="1">
      <c r="A38" s="6">
        <v>2</v>
      </c>
      <c r="B38" s="6">
        <v>341</v>
      </c>
      <c r="C38" s="3" t="s">
        <v>21</v>
      </c>
      <c r="D38" s="3" t="s">
        <v>62</v>
      </c>
      <c r="E38" s="3" t="s">
        <v>48</v>
      </c>
      <c r="F38" s="4" t="s">
        <v>36</v>
      </c>
      <c r="G38" s="3" t="s">
        <v>37</v>
      </c>
      <c r="H38" s="8">
        <v>0.059722222222222225</v>
      </c>
      <c r="I38" s="8">
        <v>0.0707175925925926</v>
      </c>
      <c r="J38" s="8">
        <f>I38-H38</f>
        <v>0.01099537037037037</v>
      </c>
      <c r="K38" s="6"/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f>SUM(L38:Q38)</f>
        <v>0</v>
      </c>
      <c r="S38" s="10">
        <f>R38*TIMEVALUE("0:00:15")</f>
        <v>0</v>
      </c>
      <c r="T38" s="10">
        <f>J38+S38-K38</f>
        <v>0.01099537037037037</v>
      </c>
      <c r="U38" s="6" t="s">
        <v>60</v>
      </c>
    </row>
    <row r="39" spans="1:21" ht="21" customHeight="1">
      <c r="A39" s="6">
        <v>3</v>
      </c>
      <c r="B39" s="6">
        <v>340</v>
      </c>
      <c r="C39" s="3" t="s">
        <v>24</v>
      </c>
      <c r="D39" s="3" t="s">
        <v>62</v>
      </c>
      <c r="E39" s="3" t="s">
        <v>48</v>
      </c>
      <c r="F39" s="4" t="s">
        <v>40</v>
      </c>
      <c r="G39" s="3" t="s">
        <v>41</v>
      </c>
      <c r="H39" s="8">
        <v>0.07291666666666667</v>
      </c>
      <c r="I39" s="8">
        <v>0.08373842592592594</v>
      </c>
      <c r="J39" s="8">
        <f>I39-H39</f>
        <v>0.010821759259259267</v>
      </c>
      <c r="K39" s="6"/>
      <c r="L39" s="6">
        <v>0</v>
      </c>
      <c r="M39" s="6">
        <v>0</v>
      </c>
      <c r="N39" s="6">
        <v>0</v>
      </c>
      <c r="O39" s="6">
        <v>1</v>
      </c>
      <c r="P39" s="6">
        <v>0</v>
      </c>
      <c r="Q39" s="6">
        <v>0</v>
      </c>
      <c r="R39" s="6">
        <f>SUM(L39:Q39)</f>
        <v>1</v>
      </c>
      <c r="S39" s="10">
        <f>R39*TIMEVALUE("0:00:15")</f>
        <v>0.00017361111111111112</v>
      </c>
      <c r="T39" s="10">
        <f>J39+S39-K39</f>
        <v>0.010995370370370378</v>
      </c>
      <c r="U39" s="6" t="s">
        <v>60</v>
      </c>
    </row>
    <row r="40" spans="1:21" ht="21" customHeight="1">
      <c r="A40" s="6">
        <v>4</v>
      </c>
      <c r="B40" s="6">
        <v>337</v>
      </c>
      <c r="C40" s="3" t="s">
        <v>28</v>
      </c>
      <c r="D40" s="3" t="s">
        <v>61</v>
      </c>
      <c r="E40" s="3" t="s">
        <v>48</v>
      </c>
      <c r="F40" s="4" t="s">
        <v>40</v>
      </c>
      <c r="G40" s="3" t="s">
        <v>41</v>
      </c>
      <c r="H40" s="8">
        <v>0.07777777777777778</v>
      </c>
      <c r="I40" s="8">
        <v>0.09296296296296297</v>
      </c>
      <c r="J40" s="8">
        <f>I40-H40</f>
        <v>0.01518518518518519</v>
      </c>
      <c r="K40" s="6"/>
      <c r="L40" s="6">
        <v>1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f>SUM(L40:Q40)</f>
        <v>1</v>
      </c>
      <c r="S40" s="10">
        <f>R40*TIMEVALUE("0:00:15")</f>
        <v>0.00017361111111111112</v>
      </c>
      <c r="T40" s="10">
        <f>J40+S40-K40</f>
        <v>0.015358796296296301</v>
      </c>
      <c r="U40" s="6">
        <v>4</v>
      </c>
    </row>
    <row r="41" spans="1:21" ht="21" customHeight="1">
      <c r="A41" s="6">
        <v>5</v>
      </c>
      <c r="B41" s="6">
        <v>338</v>
      </c>
      <c r="C41" s="3" t="s">
        <v>4</v>
      </c>
      <c r="D41" s="3" t="s">
        <v>60</v>
      </c>
      <c r="E41" s="3" t="s">
        <v>48</v>
      </c>
      <c r="F41" s="4" t="s">
        <v>32</v>
      </c>
      <c r="G41" s="3" t="s">
        <v>46</v>
      </c>
      <c r="H41" s="8">
        <v>0.05555555555555555</v>
      </c>
      <c r="I41" s="8">
        <v>0.07974537037037037</v>
      </c>
      <c r="J41" s="8">
        <f>I41-H41</f>
        <v>0.024189814814814817</v>
      </c>
      <c r="K41" s="6"/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f>SUM(L41:Q41)</f>
        <v>0</v>
      </c>
      <c r="S41" s="10">
        <f>R41*TIMEVALUE("0:00:15")</f>
        <v>0</v>
      </c>
      <c r="T41" s="10">
        <f>J41+S41-K41</f>
        <v>0.024189814814814817</v>
      </c>
      <c r="U41" s="6">
        <v>5</v>
      </c>
    </row>
    <row r="43" spans="3:9" ht="12.75">
      <c r="C43" s="1" t="s">
        <v>56</v>
      </c>
      <c r="D43" s="1"/>
      <c r="G43" s="25" t="s">
        <v>57</v>
      </c>
      <c r="H43" s="25"/>
      <c r="I43" s="25"/>
    </row>
  </sheetData>
  <sheetProtection/>
  <mergeCells count="25">
    <mergeCell ref="G43:I43"/>
    <mergeCell ref="A8:A9"/>
    <mergeCell ref="B8:B9"/>
    <mergeCell ref="C8:C9"/>
    <mergeCell ref="A33:U33"/>
    <mergeCell ref="A10:U10"/>
    <mergeCell ref="A16:U16"/>
    <mergeCell ref="A36:U36"/>
    <mergeCell ref="R8:R9"/>
    <mergeCell ref="G8:G9"/>
    <mergeCell ref="H8:H9"/>
    <mergeCell ref="I8:I9"/>
    <mergeCell ref="F8:F9"/>
    <mergeCell ref="E8:E9"/>
    <mergeCell ref="S8:S9"/>
    <mergeCell ref="T8:T9"/>
    <mergeCell ref="U8:U9"/>
    <mergeCell ref="A1:U1"/>
    <mergeCell ref="A3:U3"/>
    <mergeCell ref="A4:U4"/>
    <mergeCell ref="A7:U7"/>
    <mergeCell ref="J8:J9"/>
    <mergeCell ref="K8:K9"/>
    <mergeCell ref="L8:Q8"/>
    <mergeCell ref="D8:D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2012-02-06T10:48:46Z</cp:lastPrinted>
  <dcterms:created xsi:type="dcterms:W3CDTF">1996-10-08T23:32:33Z</dcterms:created>
  <dcterms:modified xsi:type="dcterms:W3CDTF">2012-02-22T06:44:14Z</dcterms:modified>
  <cp:category/>
  <cp:version/>
  <cp:contentType/>
  <cp:contentStatus/>
</cp:coreProperties>
</file>